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кв" sheetId="33" r:id="rId1"/>
  </sheets>
  <definedNames>
    <definedName name="_xlnm.Print_Area" localSheetId="0">'1кв'!$A$1:$E$56</definedName>
  </definedNames>
  <calcPr calcId="152511"/>
</workbook>
</file>

<file path=xl/calcChain.xml><?xml version="1.0" encoding="utf-8"?>
<calcChain xmlns="http://schemas.openxmlformats.org/spreadsheetml/2006/main">
  <c r="E29" i="33" l="1"/>
  <c r="E31" i="33"/>
  <c r="E30" i="33"/>
  <c r="B54" i="33" l="1"/>
  <c r="B56" i="33" s="1"/>
  <c r="F20" i="33"/>
  <c r="E22" i="33" s="1"/>
  <c r="E23" i="33" l="1"/>
  <c r="E33" i="33" l="1"/>
  <c r="B55" i="33" s="1"/>
</calcChain>
</file>

<file path=xl/sharedStrings.xml><?xml version="1.0" encoding="utf-8"?>
<sst xmlns="http://schemas.openxmlformats.org/spreadsheetml/2006/main" count="80" uniqueCount="66">
  <si>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</si>
  <si>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</si>
  <si>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</si>
  <si>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</si>
  <si>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</si>
  <si>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</si>
  <si>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</si>
  <si>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</si>
  <si>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</si>
  <si>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</si>
  <si>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</si>
  <si>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</si>
  <si>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</si>
  <si>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</si>
  <si>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</si>
  <si>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</si>
  <si>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</si>
  <si>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</si>
  <si>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</si>
  <si>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</si>
  <si>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</si>
  <si>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</si>
  <si>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</si>
  <si>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</si>
  <si>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</si>
  <si>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Мира,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</si>
  <si>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18.09.2015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</si>
  <si>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01.09.2015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</si>
  <si>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</si>
  <si>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t>Стоимость материалов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</si>
  <si>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Моисеенковой В.Г.</t>
    </r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</si>
  <si>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</si>
  <si>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</si>
  <si>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</si>
  <si>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 xml:space="preserve">Итого остаток на конец квартала </t>
  </si>
  <si>
    <t xml:space="preserve">  </t>
  </si>
  <si>
    <t>руб.</t>
  </si>
  <si>
    <t>Общая площадь квартир - 3803,6 м2</t>
  </si>
  <si>
    <t>в т.ч. Оплачено по квит.</t>
  </si>
  <si>
    <t>Расходы по содержанию и тек.ремонту, руб.</t>
  </si>
  <si>
    <t xml:space="preserve">Расходы по управлению МКД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</si>
  <si>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Моисеенковой Валентины Георгиевны</t>
    </r>
  </si>
  <si>
    <t>Остаток на начало квартала</t>
  </si>
  <si>
    <t>Услуги по содержанию многоквартирного дома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</si>
  <si>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</si>
  <si>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</si>
  <si>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</si>
  <si>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</si>
  <si>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 xml:space="preserve">Оплачено по нежилым помещениям </t>
  </si>
  <si>
    <t>Услуги по дератизации и дезинфекции</t>
  </si>
  <si>
    <t>По заявке собственников или 4 раза в год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</si>
  <si>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</si>
  <si>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Не жилые помещения - 633,3 м2</t>
  </si>
  <si>
    <t>ип пышнограев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</si>
  <si>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</si>
  <si>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осфр</t>
  </si>
  <si>
    <t>за 1 квартал 2025 года</t>
  </si>
  <si>
    <t>31.03.2025 г.</t>
  </si>
  <si>
    <t>1 квартал</t>
  </si>
  <si>
    <t>Замена доводчика (кв.44)</t>
  </si>
  <si>
    <t>Утепление трубы отопления в подвале (кв.32)</t>
  </si>
  <si>
    <t>январь</t>
  </si>
  <si>
    <t>февраль</t>
  </si>
  <si>
    <t>ч/ч</t>
  </si>
  <si>
    <t xml:space="preserve">           2. Всего за период с "01" 01  2025 г. по "31" 03 2025 г. выполнено работ (оказано услуг) на общую сумму триста девяносто шесть тысяч пятьсот двадцать шесть рублей 86 копеек.</t>
  </si>
  <si>
    <t>Предъявлено населению 361635,2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</si>
</sst>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3" fillId="0" borderId="0" xfId="0" applyFont="1"/>
    <xf numFmtId="43" fontId="4" fillId="0" borderId="0" xfId="0" applyNumberFormat="1" applyFont="1"/>
    <xf numFmtId="0" fontId="11" fillId="0" borderId="1" xfId="0" applyFont="1" applyBorder="1"/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2" borderId="0" xfId="0" applyFont="1" applyFill="1"/>
    <xf numFmtId="0" fontId="18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topLeftCell="A34" zoomScaleSheetLayoutView="100" workbookViewId="0">
      <selection activeCell="E34" sqref="E34"/>
    </sheetView>
  </sheetViews>
  <sheetFormatPr defaultColWidth="9.140625" defaultRowHeight="15" x14ac:dyDescent="0.25"/>
  <cols>
    <col min="1" max="1" width="35.85546875" style="2" customWidth="1"/>
    <col min="2" max="2" width="19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8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0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56</v>
      </c>
      <c r="B3" s="39"/>
      <c r="C3" s="39"/>
      <c r="D3" s="39"/>
      <c r="E3" s="39"/>
    </row>
    <row r="4" spans="1:5" s="1" customFormat="1" ht="15.75" x14ac:dyDescent="0.25">
      <c r="A4" s="21" t="s">
        <v>13</v>
      </c>
      <c r="B4" s="4"/>
      <c r="C4" s="4"/>
      <c r="D4" s="26"/>
      <c r="E4" s="25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1" t="s">
        <v>25</v>
      </c>
      <c r="B7" s="41"/>
      <c r="C7" s="41"/>
      <c r="D7" s="41"/>
      <c r="E7" s="41"/>
    </row>
    <row r="8" spans="1:5" x14ac:dyDescent="0.25">
      <c r="A8" s="34" t="s">
        <v>1</v>
      </c>
      <c r="B8" s="34"/>
      <c r="C8" s="34"/>
      <c r="D8" s="34"/>
      <c r="E8" s="34"/>
    </row>
    <row r="9" spans="1:5" x14ac:dyDescent="0.25">
      <c r="A9" s="40" t="s">
        <v>41</v>
      </c>
      <c r="B9" s="40"/>
      <c r="C9" s="40"/>
      <c r="D9" s="40"/>
      <c r="E9" s="40"/>
    </row>
    <row r="10" spans="1:5" ht="29.25" customHeight="1" x14ac:dyDescent="0.25">
      <c r="A10" s="42" t="s">
        <v>14</v>
      </c>
      <c r="B10" s="43"/>
      <c r="C10" s="43"/>
      <c r="D10" s="43"/>
      <c r="E10" s="43"/>
    </row>
    <row r="11" spans="1:5" ht="27" customHeight="1" x14ac:dyDescent="0.25">
      <c r="A11" s="40" t="s">
        <v>26</v>
      </c>
      <c r="B11" s="40"/>
      <c r="C11" s="40"/>
      <c r="D11" s="40"/>
      <c r="E11" s="40"/>
    </row>
    <row r="12" spans="1:5" x14ac:dyDescent="0.25">
      <c r="A12" s="34" t="s">
        <v>15</v>
      </c>
      <c r="B12" s="35"/>
      <c r="C12" s="35"/>
      <c r="D12" s="35"/>
      <c r="E12" s="35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34" t="s">
        <v>2</v>
      </c>
      <c r="B14" s="35"/>
      <c r="C14" s="35"/>
      <c r="D14" s="35"/>
      <c r="E14" s="35"/>
    </row>
    <row r="15" spans="1:5" x14ac:dyDescent="0.25">
      <c r="A15" s="40" t="s">
        <v>51</v>
      </c>
      <c r="B15" s="40"/>
      <c r="C15" s="40"/>
      <c r="D15" s="40"/>
      <c r="E15" s="40"/>
    </row>
    <row r="16" spans="1:5" x14ac:dyDescent="0.25">
      <c r="A16" s="34" t="s">
        <v>16</v>
      </c>
      <c r="B16" s="35"/>
      <c r="C16" s="35"/>
      <c r="D16" s="35"/>
      <c r="E16" s="35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0" customHeight="1" x14ac:dyDescent="0.25">
      <c r="A18" s="40" t="s">
        <v>27</v>
      </c>
      <c r="B18" s="40"/>
      <c r="C18" s="40"/>
      <c r="D18" s="40"/>
      <c r="E18" s="40"/>
    </row>
    <row r="19" spans="1:8" ht="30" customHeight="1" x14ac:dyDescent="0.25">
      <c r="A19" s="45" t="s">
        <v>28</v>
      </c>
      <c r="B19" s="45"/>
      <c r="C19" s="45"/>
      <c r="D19" s="45"/>
      <c r="E19" s="45"/>
    </row>
    <row r="20" spans="1:8" x14ac:dyDescent="0.25">
      <c r="A20" s="45"/>
      <c r="B20" s="45"/>
      <c r="C20" s="45"/>
      <c r="D20" s="45"/>
      <c r="E20" s="45"/>
      <c r="F20" s="2">
        <f>3803.6+633.3</f>
        <v>4436.8999999999996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7" t="s">
        <v>43</v>
      </c>
      <c r="B22" s="9" t="s">
        <v>32</v>
      </c>
      <c r="C22" s="3" t="s">
        <v>4</v>
      </c>
      <c r="D22" s="3">
        <v>18.600000000000001</v>
      </c>
      <c r="E22" s="8">
        <f>D22*F20*G20</f>
        <v>247579.02</v>
      </c>
      <c r="H22" s="19"/>
    </row>
    <row r="23" spans="1:8" x14ac:dyDescent="0.25">
      <c r="A23" s="7" t="s">
        <v>40</v>
      </c>
      <c r="B23" s="9" t="s">
        <v>23</v>
      </c>
      <c r="C23" s="3" t="s">
        <v>4</v>
      </c>
      <c r="D23" s="3">
        <v>6.51</v>
      </c>
      <c r="E23" s="8">
        <f>D23*F20*G20</f>
        <v>86652.656999999992</v>
      </c>
      <c r="H23" s="19"/>
    </row>
    <row r="24" spans="1:8" ht="38.25" x14ac:dyDescent="0.25">
      <c r="A24" s="7" t="s">
        <v>49</v>
      </c>
      <c r="B24" s="9" t="s">
        <v>50</v>
      </c>
      <c r="C24" s="3" t="s">
        <v>4</v>
      </c>
      <c r="D24" s="3"/>
      <c r="E24" s="8">
        <v>0</v>
      </c>
    </row>
    <row r="25" spans="1:8" x14ac:dyDescent="0.25">
      <c r="A25" s="7" t="s">
        <v>45</v>
      </c>
      <c r="B25" s="9" t="s">
        <v>58</v>
      </c>
      <c r="C25" s="3" t="s">
        <v>36</v>
      </c>
      <c r="D25" s="3"/>
      <c r="E25" s="8">
        <v>21697.68</v>
      </c>
      <c r="H25" s="19"/>
    </row>
    <row r="26" spans="1:8" x14ac:dyDescent="0.25">
      <c r="A26" s="7" t="s">
        <v>47</v>
      </c>
      <c r="B26" s="9" t="s">
        <v>58</v>
      </c>
      <c r="C26" s="3" t="s">
        <v>36</v>
      </c>
      <c r="D26" s="3"/>
      <c r="E26" s="8">
        <v>13146.8</v>
      </c>
      <c r="H26" s="19"/>
    </row>
    <row r="27" spans="1:8" x14ac:dyDescent="0.25">
      <c r="A27" s="7" t="s">
        <v>46</v>
      </c>
      <c r="B27" s="9" t="s">
        <v>58</v>
      </c>
      <c r="C27" s="3" t="s">
        <v>36</v>
      </c>
      <c r="D27" s="3"/>
      <c r="E27" s="8">
        <v>7715.28</v>
      </c>
      <c r="H27" s="19"/>
    </row>
    <row r="28" spans="1:8" x14ac:dyDescent="0.25">
      <c r="A28" s="7" t="s">
        <v>44</v>
      </c>
      <c r="B28" s="9" t="s">
        <v>58</v>
      </c>
      <c r="C28" s="3" t="s">
        <v>36</v>
      </c>
      <c r="D28" s="3"/>
      <c r="E28" s="8">
        <v>6647.49</v>
      </c>
      <c r="H28" s="19"/>
    </row>
    <row r="29" spans="1:8" x14ac:dyDescent="0.25">
      <c r="A29" s="7" t="s">
        <v>29</v>
      </c>
      <c r="B29" s="9" t="s">
        <v>58</v>
      </c>
      <c r="C29" s="3" t="s">
        <v>36</v>
      </c>
      <c r="D29" s="3"/>
      <c r="E29" s="8">
        <f>7265.29+1150</f>
        <v>8415.2900000000009</v>
      </c>
      <c r="H29" s="19"/>
    </row>
    <row r="30" spans="1:8" s="27" customFormat="1" x14ac:dyDescent="0.25">
      <c r="A30" s="22" t="s">
        <v>59</v>
      </c>
      <c r="B30" s="32" t="s">
        <v>61</v>
      </c>
      <c r="C30" s="33" t="s">
        <v>63</v>
      </c>
      <c r="D30" s="33">
        <v>2</v>
      </c>
      <c r="E30" s="8">
        <f>D30*333.76</f>
        <v>667.52</v>
      </c>
    </row>
    <row r="31" spans="1:8" s="27" customFormat="1" ht="30" x14ac:dyDescent="0.25">
      <c r="A31" s="22" t="s">
        <v>60</v>
      </c>
      <c r="B31" s="32" t="s">
        <v>62</v>
      </c>
      <c r="C31" s="33" t="s">
        <v>63</v>
      </c>
      <c r="D31" s="33">
        <v>12</v>
      </c>
      <c r="E31" s="8">
        <f>D31*333.76</f>
        <v>4005.12</v>
      </c>
    </row>
    <row r="32" spans="1:8" ht="15.75" x14ac:dyDescent="0.25">
      <c r="A32" s="22"/>
      <c r="B32" s="24"/>
      <c r="C32" s="3"/>
      <c r="D32" s="23"/>
      <c r="E32" s="8"/>
      <c r="H32" s="19"/>
    </row>
    <row r="33" spans="1:9" x14ac:dyDescent="0.25">
      <c r="A33" s="10" t="s">
        <v>24</v>
      </c>
      <c r="B33" s="11"/>
      <c r="C33" s="12"/>
      <c r="D33" s="20"/>
      <c r="E33" s="13">
        <f>SUM(E22:E32)</f>
        <v>396526.85699999996</v>
      </c>
    </row>
    <row r="35" spans="1:9" ht="30" customHeight="1" x14ac:dyDescent="0.25">
      <c r="A35" s="46" t="s">
        <v>64</v>
      </c>
      <c r="B35" s="46"/>
      <c r="C35" s="46"/>
      <c r="D35" s="46"/>
      <c r="E35" s="46"/>
      <c r="I35" s="2" t="s">
        <v>35</v>
      </c>
    </row>
    <row r="36" spans="1:9" ht="30" customHeight="1" x14ac:dyDescent="0.25">
      <c r="A36" s="40" t="s">
        <v>21</v>
      </c>
      <c r="B36" s="40"/>
      <c r="C36" s="40"/>
      <c r="D36" s="40"/>
      <c r="E36" s="40"/>
    </row>
    <row r="37" spans="1:9" x14ac:dyDescent="0.25">
      <c r="A37" s="40" t="s">
        <v>20</v>
      </c>
      <c r="B37" s="40"/>
      <c r="C37" s="40"/>
      <c r="D37" s="40"/>
      <c r="E37" s="40"/>
      <c r="F37" s="14"/>
      <c r="G37" s="14"/>
      <c r="H37" s="15"/>
    </row>
    <row r="38" spans="1:9" ht="30" customHeight="1" x14ac:dyDescent="0.25">
      <c r="A38" s="40" t="s">
        <v>31</v>
      </c>
      <c r="B38" s="40"/>
      <c r="C38" s="40"/>
      <c r="D38" s="40"/>
      <c r="E38" s="40"/>
    </row>
    <row r="39" spans="1:9" x14ac:dyDescent="0.25">
      <c r="A39" s="40" t="s">
        <v>18</v>
      </c>
      <c r="B39" s="40"/>
      <c r="C39" s="40"/>
      <c r="D39" s="40"/>
      <c r="E39" s="40"/>
    </row>
    <row r="40" spans="1:9" x14ac:dyDescent="0.25">
      <c r="A40" s="44" t="s">
        <v>5</v>
      </c>
      <c r="B40" s="44"/>
      <c r="C40" s="44"/>
      <c r="D40" s="44"/>
      <c r="E40" s="44"/>
    </row>
    <row r="41" spans="1:9" x14ac:dyDescent="0.25">
      <c r="A41" s="40" t="s">
        <v>18</v>
      </c>
      <c r="B41" s="40"/>
      <c r="C41" s="40"/>
      <c r="D41" s="40"/>
      <c r="E41" s="40"/>
    </row>
    <row r="42" spans="1:9" x14ac:dyDescent="0.25">
      <c r="A42" s="47" t="s">
        <v>54</v>
      </c>
      <c r="B42" s="47"/>
      <c r="C42" s="47"/>
      <c r="D42" s="47"/>
      <c r="E42" s="5"/>
    </row>
    <row r="43" spans="1:9" x14ac:dyDescent="0.25">
      <c r="B43" s="48" t="s">
        <v>19</v>
      </c>
      <c r="C43" s="48"/>
      <c r="D43" s="48"/>
      <c r="E43" s="6" t="s">
        <v>6</v>
      </c>
    </row>
    <row r="44" spans="1:9" x14ac:dyDescent="0.25">
      <c r="A44" s="30"/>
      <c r="B44" s="30"/>
      <c r="C44" s="30"/>
      <c r="D44" s="30"/>
      <c r="E44" s="30"/>
    </row>
    <row r="45" spans="1:9" x14ac:dyDescent="0.25">
      <c r="A45" s="49" t="s">
        <v>30</v>
      </c>
      <c r="B45" s="49"/>
      <c r="C45" s="49"/>
      <c r="D45" s="49"/>
      <c r="E45" s="5"/>
    </row>
    <row r="46" spans="1:9" x14ac:dyDescent="0.25">
      <c r="B46" s="48" t="s">
        <v>19</v>
      </c>
      <c r="C46" s="48"/>
      <c r="D46" s="48"/>
      <c r="E46" s="6" t="s">
        <v>6</v>
      </c>
    </row>
    <row r="48" spans="1:9" x14ac:dyDescent="0.25">
      <c r="A48" s="28" t="s">
        <v>37</v>
      </c>
    </row>
    <row r="49" spans="1:8" x14ac:dyDescent="0.25">
      <c r="A49" s="28" t="s">
        <v>52</v>
      </c>
    </row>
    <row r="50" spans="1:8" x14ac:dyDescent="0.25">
      <c r="A50" s="14" t="s">
        <v>33</v>
      </c>
    </row>
    <row r="51" spans="1:8" x14ac:dyDescent="0.25">
      <c r="A51" s="2" t="s">
        <v>42</v>
      </c>
      <c r="B51" s="16">
        <v>-88819.83</v>
      </c>
    </row>
    <row r="52" spans="1:8" x14ac:dyDescent="0.25">
      <c r="A52" s="2" t="s">
        <v>65</v>
      </c>
      <c r="B52" s="17"/>
    </row>
    <row r="53" spans="1:8" x14ac:dyDescent="0.25">
      <c r="A53" s="2" t="s">
        <v>38</v>
      </c>
      <c r="B53" s="17">
        <v>367778.59</v>
      </c>
      <c r="G53" s="2">
        <v>21511.42</v>
      </c>
      <c r="H53" s="2" t="s">
        <v>53</v>
      </c>
    </row>
    <row r="54" spans="1:8" x14ac:dyDescent="0.25">
      <c r="A54" s="2" t="s">
        <v>48</v>
      </c>
      <c r="B54" s="17">
        <f>G53+G54</f>
        <v>21511.42</v>
      </c>
      <c r="F54" s="2" t="s">
        <v>55</v>
      </c>
      <c r="G54" s="2">
        <v>0</v>
      </c>
    </row>
    <row r="55" spans="1:8" ht="30" x14ac:dyDescent="0.25">
      <c r="A55" s="29" t="s">
        <v>39</v>
      </c>
      <c r="B55" s="17">
        <f>E33</f>
        <v>396526.85699999996</v>
      </c>
    </row>
    <row r="56" spans="1:8" x14ac:dyDescent="0.25">
      <c r="A56" s="18" t="s">
        <v>34</v>
      </c>
      <c r="B56" s="16">
        <f>(B51+B53+B54)-B55</f>
        <v>-96056.676999999967</v>
      </c>
    </row>
    <row r="58" spans="1:8" x14ac:dyDescent="0.25">
      <c r="B58" s="2">
        <v>-88819.83</v>
      </c>
    </row>
    <row r="60" spans="1:8" x14ac:dyDescent="0.25">
      <c r="C60" s="19"/>
    </row>
  </sheetData>
  <mergeCells count="29">
    <mergeCell ref="A41:E41"/>
    <mergeCell ref="A42:D42"/>
    <mergeCell ref="B43:D43"/>
    <mergeCell ref="A45:D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2025-04-29T09:56:09Z</dcterms:modified>
</cp:coreProperties>
</file>